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P\2024\LPP-169-24 Plačila preko POS terminalov na urbanomatih in avtobusih\Razpisna dokumentacija\Razpisna dokumentacija OBJAVA\"/>
    </mc:Choice>
  </mc:AlternateContent>
  <xr:revisionPtr revIDLastSave="0" documentId="13_ncr:1_{9293B1B1-1687-4F40-804C-BA5BD27A41E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lop 1 - URBANOMATI" sheetId="2" r:id="rId1"/>
    <sheet name="Sklop 2- AVTOBUSI" sheetId="1" r:id="rId2"/>
  </sheets>
  <definedNames>
    <definedName name="_xlnm.Print_Area" localSheetId="0">'Sklop 1 - URBANOMATI'!$B$2:$J$31</definedName>
    <definedName name="_xlnm.Print_Area" localSheetId="1">'Sklop 2- AVTOBUSI'!$B$2:$J$25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I25" i="2" s="1"/>
  <c r="J25" i="2" s="1"/>
  <c r="H24" i="2"/>
  <c r="I24" i="2" s="1"/>
  <c r="J24" i="2" s="1"/>
  <c r="H22" i="2"/>
  <c r="I22" i="2" s="1"/>
  <c r="J22" i="2" s="1"/>
  <c r="I21" i="2"/>
  <c r="J21" i="2" s="1"/>
  <c r="H21" i="2"/>
  <c r="H20" i="2"/>
  <c r="I20" i="2" s="1"/>
  <c r="J20" i="2" s="1"/>
  <c r="H18" i="2"/>
  <c r="I18" i="2" s="1"/>
  <c r="J18" i="2" s="1"/>
  <c r="H17" i="2"/>
  <c r="I17" i="2" s="1"/>
  <c r="J17" i="2" s="1"/>
  <c r="I16" i="2"/>
  <c r="J16" i="2" s="1"/>
  <c r="H16" i="2"/>
  <c r="H14" i="2"/>
  <c r="I14" i="2" s="1"/>
  <c r="J14" i="2" s="1"/>
  <c r="H13" i="2"/>
  <c r="I13" i="2" s="1"/>
  <c r="I26" i="2" l="1"/>
  <c r="J13" i="2"/>
  <c r="J26" i="2" s="1"/>
  <c r="H13" i="1"/>
  <c r="H19" i="1" l="1"/>
  <c r="I19" i="1" s="1"/>
  <c r="J19" i="1" s="1"/>
  <c r="H18" i="1"/>
  <c r="I18" i="1" s="1"/>
  <c r="J18" i="1" s="1"/>
  <c r="H17" i="1"/>
  <c r="I17" i="1" s="1"/>
  <c r="J17" i="1" s="1"/>
  <c r="H15" i="1"/>
  <c r="I15" i="1" s="1"/>
  <c r="J15" i="1" s="1"/>
  <c r="H14" i="1"/>
  <c r="I14" i="1" s="1"/>
  <c r="J14" i="1" s="1"/>
  <c r="I13" i="1"/>
  <c r="J13" i="1" s="1"/>
  <c r="J20" i="1" l="1"/>
  <c r="I20" i="1"/>
</calcChain>
</file>

<file path=xl/sharedStrings.xml><?xml version="1.0" encoding="utf-8"?>
<sst xmlns="http://schemas.openxmlformats.org/spreadsheetml/2006/main" count="98" uniqueCount="57">
  <si>
    <t>1.1.</t>
  </si>
  <si>
    <t>1.2.</t>
  </si>
  <si>
    <t>1.</t>
  </si>
  <si>
    <t>Struktura nadomestila</t>
  </si>
  <si>
    <t>Medbančna</t>
  </si>
  <si>
    <t>Stroški sheme</t>
  </si>
  <si>
    <t>provizija v %</t>
  </si>
  <si>
    <t>v %</t>
  </si>
  <si>
    <t>2.</t>
  </si>
  <si>
    <t>2.1.</t>
  </si>
  <si>
    <t>2.2.</t>
  </si>
  <si>
    <t>3.</t>
  </si>
  <si>
    <t>NADOMESTILO za sprejem plačila s kartico MASTERCARD</t>
  </si>
  <si>
    <t>MASTERCARD - debetna kartica za potrošnike</t>
  </si>
  <si>
    <t>MASTERCARD - kreditna kartica za potrošnike</t>
  </si>
  <si>
    <t>MASTERCARD - poslovna kartica</t>
  </si>
  <si>
    <t>NADOMESTILO za sprejem plačila s kartico VISA</t>
  </si>
  <si>
    <t>VISA - debetna kartica za potrošnike</t>
  </si>
  <si>
    <t>VISA - kreditna kartica za potrošnike</t>
  </si>
  <si>
    <t>VISA - poslovna kartica</t>
  </si>
  <si>
    <t xml:space="preserve">      </t>
  </si>
  <si>
    <t>PONUDBENI PREDRAČUN</t>
  </si>
  <si>
    <t>Ponudnik:_________________________________________________________,</t>
  </si>
  <si>
    <t>PONUDBENI PREDRAČUN št. _____________</t>
  </si>
  <si>
    <t xml:space="preserve">                (Kraj in datum)</t>
  </si>
  <si>
    <t xml:space="preserve">          Žig</t>
  </si>
  <si>
    <t>(Podpis odgovorne osebe)</t>
  </si>
  <si>
    <t>Opis storitve - NADOMESTILO</t>
  </si>
  <si>
    <t>Zap. št.</t>
  </si>
  <si>
    <t xml:space="preserve">Priloga </t>
  </si>
  <si>
    <t>Nadomestilo za 4 leta (v EUR)</t>
  </si>
  <si>
    <t>Ocenjena povprečna višina kartičnih transakcij v 1 letu 
(v EUR)</t>
  </si>
  <si>
    <t>Nadomestilo za     1 leto (v EUR)</t>
  </si>
  <si>
    <t>7=4+5+6</t>
  </si>
  <si>
    <t>8=3*7</t>
  </si>
  <si>
    <t>9=8*4 leta</t>
  </si>
  <si>
    <t>2.3.</t>
  </si>
  <si>
    <t>SKUPNA PONUDBENA VREDNOST v EUR brez DDV</t>
  </si>
  <si>
    <t>in marža v %</t>
  </si>
  <si>
    <t>Bančni stroški</t>
  </si>
  <si>
    <t>Nadomestilo skupaj v %</t>
  </si>
  <si>
    <t>1.3.</t>
  </si>
  <si>
    <t>NADOMESTILO za sprejem plačila z BA kartico</t>
  </si>
  <si>
    <t>BA kartica - debetna kartica za potrošnike</t>
  </si>
  <si>
    <t>BA kartica - poslovna kartica</t>
  </si>
  <si>
    <t>3.1.</t>
  </si>
  <si>
    <t>3.2.</t>
  </si>
  <si>
    <t>3.3.</t>
  </si>
  <si>
    <t>4.</t>
  </si>
  <si>
    <t>NADOMESTILO za sprejem plačila z MAESTRO kartico</t>
  </si>
  <si>
    <t>4.1.</t>
  </si>
  <si>
    <t>MAESTRO - debetna kartica za potrošnike</t>
  </si>
  <si>
    <t>4.2.</t>
  </si>
  <si>
    <t>MAESTRO - poslovna kartica</t>
  </si>
  <si>
    <t>5.</t>
  </si>
  <si>
    <r>
      <t xml:space="preserve">ki oddajamo ponudbo za javno naročilo: LPP-169/24 IZVAJANJE STORITEV SPREJEMANJA PLAČIL PREKO POS TERMINALOV NA URBANOMATIH IN AVTOBUSIH
</t>
    </r>
    <r>
      <rPr>
        <b/>
        <sz val="10"/>
        <color indexed="8"/>
        <rFont val="Tahoma"/>
        <family val="2"/>
        <charset val="238"/>
      </rPr>
      <t>Sklop št. 1: IZVAJANJE STORITEV SPREJEMANJA PLAČIL PREKO POS TERMINALOV NA URBANOMATIH</t>
    </r>
    <r>
      <rPr>
        <sz val="10"/>
        <color indexed="8"/>
        <rFont val="Tahoma"/>
        <family val="2"/>
        <charset val="238"/>
      </rPr>
      <t>, prilagamo</t>
    </r>
  </si>
  <si>
    <r>
      <t>ki oddajamo ponudbo za javno naročilo: LPP-169</t>
    </r>
    <r>
      <rPr>
        <sz val="10"/>
        <rFont val="Tahoma"/>
        <family val="2"/>
        <charset val="238"/>
      </rPr>
      <t>/24</t>
    </r>
    <r>
      <rPr>
        <sz val="10"/>
        <color indexed="8"/>
        <rFont val="Tahoma"/>
        <family val="2"/>
        <charset val="238"/>
      </rPr>
      <t xml:space="preserve"> IZVAJANJE STORITEV SPREJEMANJA PLAČIL PREKO POS TERMINALOV NA URBANOMATIH IN AVTOBUSIH</t>
    </r>
    <r>
      <rPr>
        <b/>
        <sz val="10"/>
        <color indexed="8"/>
        <rFont val="Tahoma"/>
        <family val="2"/>
        <charset val="238"/>
      </rPr>
      <t xml:space="preserve">
za Sklop št. 2: IZVAJANJE STORITEV SPREJEMANJA PLAČIL PREKO POS TERMINALOV NA AVTOBUSIH,</t>
    </r>
    <r>
      <rPr>
        <sz val="10"/>
        <color indexed="8"/>
        <rFont val="Tahoma"/>
        <family val="2"/>
        <charset val="238"/>
      </rPr>
      <t xml:space="preserve"> prilagamo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</si>
</sst>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i/>
      <sz val="10"/>
      <color indexed="8"/>
      <name val="Tahoma"/>
      <family val="2"/>
      <charset val="238"/>
    </font>
    <font>
      <sz val="10"/>
      <color indexed="8"/>
      <name val="Calibri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6"/>
      <color theme="1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127">
    <xf numFmtId="0" fontId="0" fillId="0" borderId="0" xfId="0"/>
    <xf numFmtId="0" fontId="7" fillId="0" borderId="7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right" vertical="center" wrapText="1"/>
    </xf>
    <xf numFmtId="0" fontId="6" fillId="0" borderId="5" xfId="0" applyFont="1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1" fillId="0" borderId="6" xfId="0" applyFont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vertical="center"/>
    </xf>
    <xf numFmtId="4" fontId="11" fillId="0" borderId="6" xfId="0" applyNumberFormat="1" applyFont="1" applyBorder="1" applyAlignment="1" applyProtection="1">
      <alignment vertical="center"/>
    </xf>
    <xf numFmtId="10" fontId="11" fillId="0" borderId="6" xfId="0" applyNumberFormat="1" applyFont="1" applyBorder="1" applyAlignment="1" applyProtection="1">
      <alignment vertical="center"/>
    </xf>
    <xf numFmtId="4" fontId="13" fillId="0" borderId="0" xfId="0" applyNumberFormat="1" applyFont="1" applyAlignment="1">
      <alignment vertical="center"/>
    </xf>
    <xf numFmtId="10" fontId="11" fillId="0" borderId="6" xfId="0" applyNumberFormat="1" applyFont="1" applyBorder="1" applyAlignment="1" applyProtection="1">
      <alignment vertical="center"/>
      <protection locked="0"/>
    </xf>
    <xf numFmtId="4" fontId="11" fillId="3" borderId="6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13" fillId="4" borderId="6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8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Border="1" applyAlignment="1" applyProtection="1">
      <alignment vertical="center"/>
      <protection locked="0"/>
    </xf>
    <xf numFmtId="4" fontId="16" fillId="3" borderId="7" xfId="0" applyNumberFormat="1" applyFont="1" applyFill="1" applyBorder="1" applyAlignment="1" applyProtection="1">
      <alignment vertical="center"/>
    </xf>
    <xf numFmtId="4" fontId="15" fillId="0" borderId="6" xfId="0" applyNumberFormat="1" applyFont="1" applyFill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3" borderId="6" xfId="0" applyFont="1" applyFill="1" applyBorder="1" applyAlignment="1" applyProtection="1">
      <alignment vertical="center"/>
    </xf>
    <xf numFmtId="4" fontId="12" fillId="3" borderId="9" xfId="0" applyNumberFormat="1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vertical="center"/>
    </xf>
    <xf numFmtId="4" fontId="11" fillId="3" borderId="9" xfId="0" applyNumberFormat="1" applyFont="1" applyFill="1" applyBorder="1" applyAlignment="1" applyProtection="1">
      <alignment vertical="center"/>
    </xf>
    <xf numFmtId="4" fontId="10" fillId="3" borderId="9" xfId="0" applyNumberFormat="1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vertical="center"/>
    </xf>
    <xf numFmtId="4" fontId="17" fillId="3" borderId="7" xfId="0" applyNumberFormat="1" applyFont="1" applyFill="1" applyBorder="1" applyAlignment="1" applyProtection="1">
      <alignment vertical="center"/>
    </xf>
    <xf numFmtId="0" fontId="10" fillId="3" borderId="10" xfId="0" applyFont="1" applyFill="1" applyBorder="1" applyAlignment="1" applyProtection="1">
      <alignment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5" fillId="0" borderId="0" xfId="0" applyFont="1"/>
    <xf numFmtId="10" fontId="1" fillId="0" borderId="6" xfId="1" applyNumberFormat="1" applyFont="1" applyBorder="1" applyAlignment="1" applyProtection="1">
      <alignment vertical="center"/>
      <protection locked="0"/>
    </xf>
    <xf numFmtId="10" fontId="1" fillId="0" borderId="6" xfId="0" applyNumberFormat="1" applyFont="1" applyBorder="1" applyAlignment="1" applyProtection="1">
      <alignment vertical="center"/>
      <protection locked="0"/>
    </xf>
    <xf numFmtId="10" fontId="1" fillId="0" borderId="11" xfId="0" applyNumberFormat="1" applyFont="1" applyBorder="1" applyAlignment="1" applyProtection="1">
      <alignment vertical="center"/>
      <protection locked="0"/>
    </xf>
    <xf numFmtId="10" fontId="1" fillId="0" borderId="11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1" fillId="3" borderId="5" xfId="0" applyFont="1" applyFill="1" applyBorder="1" applyAlignment="1" applyProtection="1">
      <alignment vertical="center"/>
    </xf>
    <xf numFmtId="4" fontId="1" fillId="3" borderId="8" xfId="0" applyNumberFormat="1" applyFont="1" applyFill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10" fontId="1" fillId="0" borderId="6" xfId="0" applyNumberFormat="1" applyFont="1" applyBorder="1" applyAlignment="1" applyProtection="1">
      <alignment vertical="center"/>
    </xf>
    <xf numFmtId="4" fontId="1" fillId="0" borderId="6" xfId="0" applyNumberFormat="1" applyFont="1" applyBorder="1" applyAlignment="1" applyProtection="1">
      <alignment vertical="center"/>
    </xf>
    <xf numFmtId="4" fontId="1" fillId="3" borderId="6" xfId="0" applyNumberFormat="1" applyFont="1" applyFill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4" fontId="15" fillId="0" borderId="11" xfId="0" applyNumberFormat="1" applyFont="1" applyBorder="1" applyAlignment="1" applyProtection="1">
      <alignment vertical="center"/>
    </xf>
    <xf numFmtId="10" fontId="1" fillId="0" borderId="11" xfId="0" applyNumberFormat="1" applyFont="1" applyBorder="1" applyAlignment="1" applyProtection="1">
      <alignment vertical="center"/>
    </xf>
    <xf numFmtId="4" fontId="1" fillId="0" borderId="11" xfId="0" applyNumberFormat="1" applyFont="1" applyBorder="1" applyAlignment="1" applyProtection="1">
      <alignment vertical="center"/>
    </xf>
    <xf numFmtId="4" fontId="1" fillId="3" borderId="9" xfId="0" applyNumberFormat="1" applyFont="1" applyFill="1" applyBorder="1" applyAlignment="1" applyProtection="1">
      <alignment vertical="center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/>
    </xf>
    <xf numFmtId="0" fontId="10" fillId="2" borderId="2" xfId="0" applyFont="1" applyFill="1" applyBorder="1" applyAlignment="1" applyProtection="1">
      <alignment horizontal="left" vertical="center"/>
    </xf>
    <xf numFmtId="0" fontId="10" fillId="2" borderId="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justify" vertical="center" wrapText="1"/>
      <protection locked="0"/>
    </xf>
    <xf numFmtId="0" fontId="6" fillId="0" borderId="0" xfId="0" applyFont="1" applyBorder="1" applyAlignment="1" applyProtection="1">
      <alignment horizontal="justify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</xf>
    <xf numFmtId="0" fontId="11" fillId="2" borderId="2" xfId="0" applyFont="1" applyFill="1" applyBorder="1" applyAlignment="1" applyProtection="1">
      <alignment horizontal="left" vertical="center" wrapText="1"/>
    </xf>
    <xf numFmtId="0" fontId="11" fillId="2" borderId="3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</xf>
    <xf numFmtId="0" fontId="11" fillId="2" borderId="8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D7F05-7A3A-4B32-A291-873A61E5F52A}">
  <sheetPr>
    <pageSetUpPr fitToPage="1"/>
  </sheetPr>
  <dimension ref="B2:M33"/>
  <sheetViews>
    <sheetView showGridLines="0" tabSelected="1" workbookViewId="0">
      <selection activeCell="G13" sqref="G13"/>
    </sheetView>
  </sheetViews>
  <sheetFormatPr defaultColWidth="8.85546875" defaultRowHeight="11.25" x14ac:dyDescent="0.25"/>
  <cols>
    <col min="1" max="1" width="3.140625" style="8" customWidth="1"/>
    <col min="2" max="2" width="5.42578125" style="8" customWidth="1"/>
    <col min="3" max="3" width="47.5703125" style="8" customWidth="1"/>
    <col min="4" max="4" width="23.28515625" style="8" customWidth="1"/>
    <col min="5" max="7" width="12.5703125" style="8" customWidth="1"/>
    <col min="8" max="8" width="12.28515625" style="8" customWidth="1"/>
    <col min="9" max="9" width="15" style="8" customWidth="1"/>
    <col min="10" max="10" width="16" style="8" customWidth="1"/>
    <col min="11" max="11" width="14" style="8" customWidth="1"/>
    <col min="12" max="12" width="9.140625" style="8" customWidth="1"/>
    <col min="13" max="16384" width="8.85546875" style="8"/>
  </cols>
  <sheetData>
    <row r="2" spans="2:12" ht="15" x14ac:dyDescent="0.25">
      <c r="B2" s="6" t="s">
        <v>20</v>
      </c>
      <c r="C2" s="1" t="s">
        <v>21</v>
      </c>
      <c r="D2" s="2"/>
      <c r="E2" s="3"/>
      <c r="F2" s="3"/>
      <c r="G2" s="3"/>
      <c r="H2" s="4"/>
      <c r="I2" s="5" t="s">
        <v>29</v>
      </c>
      <c r="J2" s="7"/>
    </row>
    <row r="3" spans="2:12" ht="15" x14ac:dyDescent="0.25">
      <c r="B3" s="9"/>
      <c r="C3" s="9"/>
      <c r="D3" s="9"/>
      <c r="E3" s="9"/>
      <c r="F3" s="9"/>
      <c r="G3" s="9"/>
      <c r="H3" s="9"/>
      <c r="I3" s="9"/>
      <c r="J3" s="7"/>
    </row>
    <row r="4" spans="2:12" ht="15" customHeight="1" x14ac:dyDescent="0.25">
      <c r="B4" s="86" t="s">
        <v>22</v>
      </c>
      <c r="C4" s="86"/>
      <c r="D4" s="86"/>
      <c r="E4" s="86"/>
      <c r="F4" s="86"/>
      <c r="G4" s="86"/>
      <c r="H4" s="86"/>
      <c r="I4" s="86"/>
      <c r="J4" s="59"/>
    </row>
    <row r="5" spans="2:12" ht="30" customHeight="1" x14ac:dyDescent="0.25">
      <c r="B5" s="87" t="s">
        <v>55</v>
      </c>
      <c r="C5" s="88"/>
      <c r="D5" s="88"/>
      <c r="E5" s="88"/>
      <c r="F5" s="88"/>
      <c r="G5" s="88"/>
      <c r="H5" s="88"/>
      <c r="I5" s="88"/>
      <c r="J5" s="89"/>
    </row>
    <row r="6" spans="2:12" s="49" customFormat="1" ht="21.95" customHeight="1" x14ac:dyDescent="0.25">
      <c r="B6" s="90" t="s">
        <v>23</v>
      </c>
      <c r="C6" s="90"/>
      <c r="D6" s="60"/>
      <c r="E6" s="81"/>
      <c r="F6" s="81"/>
      <c r="G6" s="81"/>
      <c r="H6" s="81"/>
      <c r="I6" s="81"/>
      <c r="J6" s="82"/>
    </row>
    <row r="7" spans="2:12" ht="20.100000000000001" customHeight="1" x14ac:dyDescent="0.25">
      <c r="B7" s="10"/>
      <c r="C7" s="10"/>
      <c r="D7" s="10"/>
      <c r="E7" s="9"/>
      <c r="F7" s="9"/>
      <c r="G7" s="9"/>
      <c r="H7" s="9"/>
      <c r="I7" s="9"/>
      <c r="J7" s="7"/>
    </row>
    <row r="8" spans="2:12" ht="16.149999999999999" customHeight="1" x14ac:dyDescent="0.25">
      <c r="B8" s="91" t="s">
        <v>28</v>
      </c>
      <c r="C8" s="94" t="s">
        <v>27</v>
      </c>
      <c r="D8" s="97" t="s">
        <v>31</v>
      </c>
      <c r="E8" s="100" t="s">
        <v>3</v>
      </c>
      <c r="F8" s="101"/>
      <c r="G8" s="102"/>
      <c r="H8" s="97" t="s">
        <v>40</v>
      </c>
      <c r="I8" s="97" t="s">
        <v>32</v>
      </c>
      <c r="J8" s="103" t="s">
        <v>30</v>
      </c>
    </row>
    <row r="9" spans="2:12" ht="13.15" customHeight="1" x14ac:dyDescent="0.25">
      <c r="B9" s="92"/>
      <c r="C9" s="95"/>
      <c r="D9" s="98"/>
      <c r="E9" s="47" t="s">
        <v>4</v>
      </c>
      <c r="F9" s="47" t="s">
        <v>5</v>
      </c>
      <c r="G9" s="47" t="s">
        <v>39</v>
      </c>
      <c r="H9" s="98"/>
      <c r="I9" s="98"/>
      <c r="J9" s="104"/>
    </row>
    <row r="10" spans="2:12" ht="13.15" customHeight="1" x14ac:dyDescent="0.25">
      <c r="B10" s="93"/>
      <c r="C10" s="96"/>
      <c r="D10" s="99"/>
      <c r="E10" s="46" t="s">
        <v>6</v>
      </c>
      <c r="F10" s="46" t="s">
        <v>7</v>
      </c>
      <c r="G10" s="46" t="s">
        <v>38</v>
      </c>
      <c r="H10" s="99"/>
      <c r="I10" s="99"/>
      <c r="J10" s="105"/>
    </row>
    <row r="11" spans="2:12" x14ac:dyDescent="0.25">
      <c r="B11" s="28">
        <v>1</v>
      </c>
      <c r="C11" s="28">
        <v>2</v>
      </c>
      <c r="D11" s="29">
        <v>3</v>
      </c>
      <c r="E11" s="28">
        <v>4</v>
      </c>
      <c r="F11" s="28">
        <v>5</v>
      </c>
      <c r="G11" s="28">
        <v>6</v>
      </c>
      <c r="H11" s="28" t="s">
        <v>33</v>
      </c>
      <c r="I11" s="30" t="s">
        <v>34</v>
      </c>
      <c r="J11" s="30" t="s">
        <v>35</v>
      </c>
    </row>
    <row r="12" spans="2:12" ht="18" customHeight="1" x14ac:dyDescent="0.25">
      <c r="B12" s="38" t="s">
        <v>2</v>
      </c>
      <c r="C12" s="70" t="s">
        <v>42</v>
      </c>
      <c r="D12" s="26"/>
      <c r="E12" s="26"/>
      <c r="F12" s="26"/>
      <c r="G12" s="26"/>
      <c r="H12" s="26"/>
      <c r="I12" s="71"/>
      <c r="J12" s="71"/>
    </row>
    <row r="13" spans="2:12" ht="18" customHeight="1" x14ac:dyDescent="0.25">
      <c r="B13" s="37" t="s">
        <v>0</v>
      </c>
      <c r="C13" s="37" t="s">
        <v>43</v>
      </c>
      <c r="D13" s="72">
        <v>115206</v>
      </c>
      <c r="E13" s="50"/>
      <c r="F13" s="50"/>
      <c r="G13" s="50"/>
      <c r="H13" s="73">
        <f>SUM(E13:G13)</f>
        <v>0</v>
      </c>
      <c r="I13" s="74">
        <f>ROUND(D13*H13,2)</f>
        <v>0</v>
      </c>
      <c r="J13" s="74">
        <f>I13*4</f>
        <v>0</v>
      </c>
      <c r="K13" s="18"/>
      <c r="L13" s="18"/>
    </row>
    <row r="14" spans="2:12" ht="18" customHeight="1" x14ac:dyDescent="0.25">
      <c r="B14" s="37" t="s">
        <v>1</v>
      </c>
      <c r="C14" s="37" t="s">
        <v>44</v>
      </c>
      <c r="D14" s="72">
        <v>780</v>
      </c>
      <c r="E14" s="51"/>
      <c r="F14" s="50"/>
      <c r="G14" s="50"/>
      <c r="H14" s="73">
        <f>SUM(E14:G14)</f>
        <v>0</v>
      </c>
      <c r="I14" s="74">
        <f>ROUND(D14*H14,2)</f>
        <v>0</v>
      </c>
      <c r="J14" s="74">
        <f>I14*4</f>
        <v>0</v>
      </c>
      <c r="K14" s="18"/>
      <c r="L14" s="18"/>
    </row>
    <row r="15" spans="2:12" ht="18" customHeight="1" x14ac:dyDescent="0.25">
      <c r="B15" s="38" t="s">
        <v>8</v>
      </c>
      <c r="C15" s="70" t="s">
        <v>12</v>
      </c>
      <c r="D15" s="35"/>
      <c r="E15" s="26"/>
      <c r="F15" s="26"/>
      <c r="G15" s="26"/>
      <c r="H15" s="27"/>
      <c r="I15" s="75"/>
      <c r="J15" s="75"/>
      <c r="K15" s="18"/>
    </row>
    <row r="16" spans="2:12" ht="18" customHeight="1" x14ac:dyDescent="0.25">
      <c r="B16" s="37" t="s">
        <v>9</v>
      </c>
      <c r="C16" s="37" t="s">
        <v>13</v>
      </c>
      <c r="D16" s="72">
        <v>2172586</v>
      </c>
      <c r="E16" s="51"/>
      <c r="F16" s="51"/>
      <c r="G16" s="51"/>
      <c r="H16" s="73">
        <f t="shared" ref="H16:H18" si="0">SUM(E16:G16)</f>
        <v>0</v>
      </c>
      <c r="I16" s="74">
        <f t="shared" ref="I16:I18" si="1">ROUND(D16*H16,2)</f>
        <v>0</v>
      </c>
      <c r="J16" s="74">
        <f>I16*4</f>
        <v>0</v>
      </c>
      <c r="K16" s="18"/>
      <c r="L16" s="18"/>
    </row>
    <row r="17" spans="2:12" ht="18" customHeight="1" x14ac:dyDescent="0.25">
      <c r="B17" s="37" t="s">
        <v>10</v>
      </c>
      <c r="C17" s="37" t="s">
        <v>14</v>
      </c>
      <c r="D17" s="72">
        <v>126272</v>
      </c>
      <c r="E17" s="51"/>
      <c r="F17" s="51"/>
      <c r="G17" s="51"/>
      <c r="H17" s="73">
        <f t="shared" si="0"/>
        <v>0</v>
      </c>
      <c r="I17" s="74">
        <f t="shared" si="1"/>
        <v>0</v>
      </c>
      <c r="J17" s="74">
        <f>I17*4</f>
        <v>0</v>
      </c>
      <c r="K17" s="18"/>
      <c r="L17" s="18"/>
    </row>
    <row r="18" spans="2:12" ht="18" customHeight="1" x14ac:dyDescent="0.25">
      <c r="B18" s="37" t="s">
        <v>36</v>
      </c>
      <c r="C18" s="37" t="s">
        <v>15</v>
      </c>
      <c r="D18" s="72">
        <v>67813</v>
      </c>
      <c r="E18" s="51"/>
      <c r="F18" s="51"/>
      <c r="G18" s="51"/>
      <c r="H18" s="73">
        <f t="shared" si="0"/>
        <v>0</v>
      </c>
      <c r="I18" s="74">
        <f t="shared" si="1"/>
        <v>0</v>
      </c>
      <c r="J18" s="74">
        <f>I18*4</f>
        <v>0</v>
      </c>
      <c r="K18" s="18"/>
      <c r="L18" s="18"/>
    </row>
    <row r="19" spans="2:12" ht="18" customHeight="1" x14ac:dyDescent="0.25">
      <c r="B19" s="38" t="s">
        <v>11</v>
      </c>
      <c r="C19" s="70" t="s">
        <v>16</v>
      </c>
      <c r="D19" s="35"/>
      <c r="E19" s="26"/>
      <c r="F19" s="26"/>
      <c r="G19" s="26"/>
      <c r="H19" s="27"/>
      <c r="I19" s="75"/>
      <c r="J19" s="75"/>
      <c r="K19" s="18"/>
    </row>
    <row r="20" spans="2:12" ht="18" customHeight="1" x14ac:dyDescent="0.25">
      <c r="B20" s="37" t="s">
        <v>45</v>
      </c>
      <c r="C20" s="37" t="s">
        <v>17</v>
      </c>
      <c r="D20" s="72">
        <v>1238804</v>
      </c>
      <c r="E20" s="51"/>
      <c r="F20" s="51"/>
      <c r="G20" s="51"/>
      <c r="H20" s="73">
        <f t="shared" ref="H20:H22" si="2">SUM(E20:G20)</f>
        <v>0</v>
      </c>
      <c r="I20" s="74">
        <f t="shared" ref="I20:I22" si="3">ROUND(D20*H20,2)</f>
        <v>0</v>
      </c>
      <c r="J20" s="74">
        <f>I20*4</f>
        <v>0</v>
      </c>
      <c r="K20" s="18"/>
      <c r="L20" s="18"/>
    </row>
    <row r="21" spans="2:12" ht="18" customHeight="1" x14ac:dyDescent="0.25">
      <c r="B21" s="37" t="s">
        <v>46</v>
      </c>
      <c r="C21" s="37" t="s">
        <v>18</v>
      </c>
      <c r="D21" s="72">
        <v>101745</v>
      </c>
      <c r="E21" s="51"/>
      <c r="F21" s="51"/>
      <c r="G21" s="51"/>
      <c r="H21" s="73">
        <f t="shared" si="2"/>
        <v>0</v>
      </c>
      <c r="I21" s="74">
        <f t="shared" si="3"/>
        <v>0</v>
      </c>
      <c r="J21" s="74">
        <f>I21*4</f>
        <v>0</v>
      </c>
      <c r="K21" s="18"/>
      <c r="L21" s="18"/>
    </row>
    <row r="22" spans="2:12" ht="18" customHeight="1" x14ac:dyDescent="0.25">
      <c r="B22" s="37" t="s">
        <v>47</v>
      </c>
      <c r="C22" s="37" t="s">
        <v>19</v>
      </c>
      <c r="D22" s="72">
        <v>52213</v>
      </c>
      <c r="E22" s="51"/>
      <c r="F22" s="51"/>
      <c r="G22" s="51"/>
      <c r="H22" s="73">
        <f t="shared" si="2"/>
        <v>0</v>
      </c>
      <c r="I22" s="74">
        <f t="shared" si="3"/>
        <v>0</v>
      </c>
      <c r="J22" s="74">
        <f>I22*4</f>
        <v>0</v>
      </c>
      <c r="K22" s="18"/>
      <c r="L22" s="18"/>
    </row>
    <row r="23" spans="2:12" ht="18" customHeight="1" x14ac:dyDescent="0.25">
      <c r="B23" s="38" t="s">
        <v>48</v>
      </c>
      <c r="C23" s="70" t="s">
        <v>49</v>
      </c>
      <c r="D23" s="35"/>
      <c r="E23" s="26"/>
      <c r="F23" s="26"/>
      <c r="G23" s="26"/>
      <c r="H23" s="27"/>
      <c r="I23" s="75"/>
      <c r="J23" s="75"/>
      <c r="K23" s="18"/>
    </row>
    <row r="24" spans="2:12" ht="18" customHeight="1" x14ac:dyDescent="0.25">
      <c r="B24" s="37" t="s">
        <v>50</v>
      </c>
      <c r="C24" s="37" t="s">
        <v>51</v>
      </c>
      <c r="D24" s="72">
        <v>25609</v>
      </c>
      <c r="E24" s="50"/>
      <c r="F24" s="50"/>
      <c r="G24" s="50"/>
      <c r="H24" s="73">
        <f t="shared" ref="H24:H25" si="4">SUM(E24:G24)</f>
        <v>0</v>
      </c>
      <c r="I24" s="74">
        <f t="shared" ref="I24:I25" si="5">ROUND(D24*H24,2)</f>
        <v>0</v>
      </c>
      <c r="J24" s="74">
        <f>I24*4</f>
        <v>0</v>
      </c>
      <c r="K24" s="18"/>
      <c r="L24" s="18"/>
    </row>
    <row r="25" spans="2:12" ht="18" customHeight="1" thickBot="1" x14ac:dyDescent="0.3">
      <c r="B25" s="76" t="s">
        <v>52</v>
      </c>
      <c r="C25" s="76" t="s">
        <v>53</v>
      </c>
      <c r="D25" s="77">
        <v>390</v>
      </c>
      <c r="E25" s="52"/>
      <c r="F25" s="53"/>
      <c r="G25" s="52"/>
      <c r="H25" s="78">
        <f t="shared" si="4"/>
        <v>0</v>
      </c>
      <c r="I25" s="79">
        <f t="shared" si="5"/>
        <v>0</v>
      </c>
      <c r="J25" s="79">
        <f>I25*4</f>
        <v>0</v>
      </c>
      <c r="K25" s="18"/>
      <c r="L25" s="18"/>
    </row>
    <row r="26" spans="2:12" ht="20.100000000000001" customHeight="1" thickTop="1" x14ac:dyDescent="0.25">
      <c r="B26" s="43" t="s">
        <v>54</v>
      </c>
      <c r="C26" s="45" t="s">
        <v>37</v>
      </c>
      <c r="D26" s="39"/>
      <c r="E26" s="40"/>
      <c r="F26" s="40"/>
      <c r="G26" s="40"/>
      <c r="H26" s="40"/>
      <c r="I26" s="80">
        <f>SUM(I13:I25)</f>
        <v>0</v>
      </c>
      <c r="J26" s="42">
        <f>SUM(J13:J25)</f>
        <v>0</v>
      </c>
    </row>
    <row r="27" spans="2:12" x14ac:dyDescent="0.25">
      <c r="B27" s="64"/>
      <c r="C27" s="64"/>
      <c r="D27" s="65"/>
      <c r="E27" s="64"/>
      <c r="F27" s="64"/>
      <c r="G27" s="64"/>
      <c r="H27" s="64"/>
      <c r="I27" s="64"/>
      <c r="J27" s="64"/>
    </row>
    <row r="28" spans="2:12" s="21" customFormat="1" x14ac:dyDescent="0.25">
      <c r="B28" s="64"/>
      <c r="C28" s="64"/>
      <c r="D28" s="66"/>
      <c r="E28" s="64"/>
      <c r="F28" s="64"/>
      <c r="G28" s="64"/>
      <c r="H28" s="64"/>
      <c r="I28" s="64"/>
      <c r="J28" s="64"/>
    </row>
    <row r="29" spans="2:12" s="21" customFormat="1" x14ac:dyDescent="0.25">
      <c r="B29" s="64"/>
      <c r="C29" s="64"/>
      <c r="D29" s="65"/>
      <c r="E29" s="64"/>
      <c r="F29" s="64"/>
      <c r="G29" s="64"/>
      <c r="H29" s="64"/>
      <c r="I29" s="64"/>
      <c r="J29" s="64"/>
    </row>
    <row r="30" spans="2:12" s="21" customFormat="1" ht="16.5" customHeight="1" x14ac:dyDescent="0.25">
      <c r="C30" s="31"/>
      <c r="E30" s="56"/>
      <c r="F30" s="58"/>
      <c r="G30" s="58"/>
      <c r="H30" s="31"/>
      <c r="I30" s="32"/>
    </row>
    <row r="31" spans="2:12" s="21" customFormat="1" ht="15" x14ac:dyDescent="0.25">
      <c r="C31" s="83" t="s">
        <v>24</v>
      </c>
      <c r="D31" s="83"/>
      <c r="E31" s="57"/>
      <c r="F31" s="54" t="s">
        <v>25</v>
      </c>
      <c r="G31" s="55"/>
      <c r="H31" s="84" t="s">
        <v>26</v>
      </c>
      <c r="I31" s="85"/>
      <c r="J31" s="58"/>
      <c r="K31" s="48"/>
    </row>
    <row r="32" spans="2:12" s="21" customFormat="1" ht="15" x14ac:dyDescent="0.25">
      <c r="C32" s="24"/>
      <c r="D32" s="24"/>
      <c r="E32" s="24"/>
      <c r="F32" s="24"/>
      <c r="G32" s="24"/>
      <c r="H32" s="24"/>
      <c r="I32" s="24"/>
      <c r="J32" s="24"/>
      <c r="K32" s="48"/>
    </row>
    <row r="33" spans="12:13" s="21" customFormat="1" x14ac:dyDescent="0.25">
      <c r="L33" s="18"/>
      <c r="M33" s="18"/>
    </row>
  </sheetData>
  <sheetProtection algorithmName="SHA-512" hashValue="CMs2QSIMb1Ru9u6EYaWkDSV4+cIW/qw2sPXSq9EFlqHgkIxLHAhmHiK/h7TZO8inZuoDUtEqdEjqKdrwurMvqg==" saltValue="ODSTK+TVHFZ6YpmRzWewiw==" spinCount="100000" sheet="1" formatCells="0" formatColumns="0" formatRows="0" selectLockedCells="1"/>
  <mergeCells count="12">
    <mergeCell ref="C31:D31"/>
    <mergeCell ref="H31:I31"/>
    <mergeCell ref="B4:I4"/>
    <mergeCell ref="B5:J5"/>
    <mergeCell ref="B6:C6"/>
    <mergeCell ref="B8:B10"/>
    <mergeCell ref="C8:C10"/>
    <mergeCell ref="D8:D10"/>
    <mergeCell ref="E8:G8"/>
    <mergeCell ref="H8:H10"/>
    <mergeCell ref="I8:I10"/>
    <mergeCell ref="J8:J10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27"/>
  <sheetViews>
    <sheetView showGridLines="0" zoomScaleNormal="100" workbookViewId="0">
      <selection activeCell="B24" sqref="B24:J27"/>
    </sheetView>
  </sheetViews>
  <sheetFormatPr defaultColWidth="8.85546875" defaultRowHeight="11.25" x14ac:dyDescent="0.25"/>
  <cols>
    <col min="1" max="1" width="3.140625" style="8" customWidth="1"/>
    <col min="2" max="2" width="5.42578125" style="8" customWidth="1"/>
    <col min="3" max="3" width="48.28515625" style="8" customWidth="1"/>
    <col min="4" max="4" width="23.28515625" style="8" customWidth="1"/>
    <col min="5" max="7" width="12.5703125" style="8" customWidth="1"/>
    <col min="8" max="8" width="12.28515625" style="8" customWidth="1"/>
    <col min="9" max="9" width="15" style="8" customWidth="1"/>
    <col min="10" max="10" width="16" style="8" customWidth="1"/>
    <col min="11" max="13" width="8.140625" style="8" customWidth="1"/>
    <col min="14" max="16384" width="8.85546875" style="8"/>
  </cols>
  <sheetData>
    <row r="2" spans="2:12" ht="15" x14ac:dyDescent="0.25">
      <c r="B2" s="6" t="s">
        <v>20</v>
      </c>
      <c r="C2" s="1" t="s">
        <v>21</v>
      </c>
      <c r="D2" s="2"/>
      <c r="E2" s="3"/>
      <c r="F2" s="3"/>
      <c r="G2" s="3"/>
      <c r="H2" s="4"/>
      <c r="I2" s="5" t="s">
        <v>29</v>
      </c>
      <c r="J2" s="7"/>
    </row>
    <row r="3" spans="2:12" ht="15" x14ac:dyDescent="0.25">
      <c r="B3" s="9"/>
      <c r="C3" s="9"/>
      <c r="D3" s="9"/>
      <c r="E3" s="9"/>
      <c r="F3" s="9"/>
      <c r="G3" s="9"/>
      <c r="H3" s="9"/>
      <c r="I3" s="9"/>
      <c r="J3" s="7"/>
    </row>
    <row r="4" spans="2:12" ht="15" customHeight="1" x14ac:dyDescent="0.25">
      <c r="B4" s="106" t="s">
        <v>22</v>
      </c>
      <c r="C4" s="106"/>
      <c r="D4" s="106"/>
      <c r="E4" s="106"/>
      <c r="F4" s="106"/>
      <c r="G4" s="106"/>
      <c r="H4" s="106"/>
      <c r="I4" s="106"/>
      <c r="J4" s="59"/>
    </row>
    <row r="5" spans="2:12" ht="36" customHeight="1" x14ac:dyDescent="0.25">
      <c r="B5" s="108" t="s">
        <v>56</v>
      </c>
      <c r="C5" s="109"/>
      <c r="D5" s="109"/>
      <c r="E5" s="109"/>
      <c r="F5" s="109"/>
      <c r="G5" s="109"/>
      <c r="H5" s="109"/>
      <c r="I5" s="109"/>
      <c r="J5" s="89"/>
    </row>
    <row r="6" spans="2:12" s="33" customFormat="1" ht="21.95" customHeight="1" x14ac:dyDescent="0.25">
      <c r="B6" s="107" t="s">
        <v>23</v>
      </c>
      <c r="C6" s="107"/>
      <c r="D6" s="67"/>
      <c r="E6" s="68"/>
      <c r="F6" s="68"/>
      <c r="G6" s="68"/>
      <c r="H6" s="68"/>
      <c r="I6" s="68"/>
      <c r="J6" s="69"/>
    </row>
    <row r="7" spans="2:12" ht="20.100000000000001" customHeight="1" x14ac:dyDescent="0.25">
      <c r="B7" s="11"/>
      <c r="C7" s="11"/>
      <c r="D7" s="10"/>
      <c r="E7" s="9"/>
      <c r="F7" s="9"/>
      <c r="G7" s="9"/>
      <c r="H7" s="9"/>
      <c r="I7" s="9"/>
      <c r="J7" s="7"/>
    </row>
    <row r="8" spans="2:12" ht="16.149999999999999" customHeight="1" x14ac:dyDescent="0.25">
      <c r="B8" s="113" t="s">
        <v>28</v>
      </c>
      <c r="C8" s="94" t="s">
        <v>27</v>
      </c>
      <c r="D8" s="116" t="s">
        <v>31</v>
      </c>
      <c r="E8" s="119" t="s">
        <v>3</v>
      </c>
      <c r="F8" s="120"/>
      <c r="G8" s="121"/>
      <c r="H8" s="97" t="s">
        <v>40</v>
      </c>
      <c r="I8" s="124" t="s">
        <v>32</v>
      </c>
      <c r="J8" s="103" t="s">
        <v>30</v>
      </c>
    </row>
    <row r="9" spans="2:12" ht="13.15" customHeight="1" x14ac:dyDescent="0.25">
      <c r="B9" s="114"/>
      <c r="C9" s="95"/>
      <c r="D9" s="117"/>
      <c r="E9" s="13" t="s">
        <v>4</v>
      </c>
      <c r="F9" s="13" t="s">
        <v>5</v>
      </c>
      <c r="G9" s="47" t="s">
        <v>39</v>
      </c>
      <c r="H9" s="122"/>
      <c r="I9" s="125"/>
      <c r="J9" s="104"/>
    </row>
    <row r="10" spans="2:12" ht="13.15" customHeight="1" x14ac:dyDescent="0.25">
      <c r="B10" s="115"/>
      <c r="C10" s="96"/>
      <c r="D10" s="118"/>
      <c r="E10" s="14" t="s">
        <v>6</v>
      </c>
      <c r="F10" s="14" t="s">
        <v>7</v>
      </c>
      <c r="G10" s="46" t="s">
        <v>38</v>
      </c>
      <c r="H10" s="123"/>
      <c r="I10" s="126"/>
      <c r="J10" s="105"/>
    </row>
    <row r="11" spans="2:12" x14ac:dyDescent="0.25">
      <c r="B11" s="28">
        <v>1</v>
      </c>
      <c r="C11" s="28">
        <v>2</v>
      </c>
      <c r="D11" s="29">
        <v>3</v>
      </c>
      <c r="E11" s="28">
        <v>4</v>
      </c>
      <c r="F11" s="28">
        <v>5</v>
      </c>
      <c r="G11" s="28">
        <v>6</v>
      </c>
      <c r="H11" s="28" t="s">
        <v>33</v>
      </c>
      <c r="I11" s="30" t="s">
        <v>34</v>
      </c>
      <c r="J11" s="30" t="s">
        <v>35</v>
      </c>
    </row>
    <row r="12" spans="2:12" ht="18" customHeight="1" x14ac:dyDescent="0.25">
      <c r="B12" s="38" t="s">
        <v>2</v>
      </c>
      <c r="C12" s="15" t="s">
        <v>12</v>
      </c>
      <c r="D12" s="44"/>
      <c r="E12" s="26"/>
      <c r="F12" s="26"/>
      <c r="G12" s="26"/>
      <c r="H12" s="27"/>
      <c r="I12" s="20"/>
      <c r="J12" s="20"/>
      <c r="K12" s="18"/>
    </row>
    <row r="13" spans="2:12" ht="18" customHeight="1" x14ac:dyDescent="0.25">
      <c r="B13" s="37" t="s">
        <v>0</v>
      </c>
      <c r="C13" s="12" t="s">
        <v>13</v>
      </c>
      <c r="D13" s="36">
        <v>2647324</v>
      </c>
      <c r="E13" s="19"/>
      <c r="F13" s="19"/>
      <c r="G13" s="19"/>
      <c r="H13" s="17">
        <f>SUM(E13:G13)</f>
        <v>0</v>
      </c>
      <c r="I13" s="16">
        <f t="shared" ref="I13:I15" si="0">ROUND(D13*H13,2)</f>
        <v>0</v>
      </c>
      <c r="J13" s="16">
        <f>I13*4</f>
        <v>0</v>
      </c>
      <c r="K13" s="18"/>
      <c r="L13" s="18"/>
    </row>
    <row r="14" spans="2:12" ht="18" customHeight="1" x14ac:dyDescent="0.25">
      <c r="B14" s="37" t="s">
        <v>1</v>
      </c>
      <c r="C14" s="12" t="s">
        <v>14</v>
      </c>
      <c r="D14" s="36">
        <v>339660</v>
      </c>
      <c r="E14" s="19"/>
      <c r="F14" s="19"/>
      <c r="G14" s="19"/>
      <c r="H14" s="17">
        <f t="shared" ref="H14:H15" si="1">SUM(E14:G14)</f>
        <v>0</v>
      </c>
      <c r="I14" s="16">
        <f t="shared" si="0"/>
        <v>0</v>
      </c>
      <c r="J14" s="16">
        <f>I14*4</f>
        <v>0</v>
      </c>
      <c r="K14" s="18"/>
      <c r="L14" s="18"/>
    </row>
    <row r="15" spans="2:12" ht="18" customHeight="1" x14ac:dyDescent="0.25">
      <c r="B15" s="37" t="s">
        <v>41</v>
      </c>
      <c r="C15" s="12" t="s">
        <v>15</v>
      </c>
      <c r="D15" s="36">
        <v>39180</v>
      </c>
      <c r="E15" s="19"/>
      <c r="F15" s="19"/>
      <c r="G15" s="19"/>
      <c r="H15" s="17">
        <f t="shared" si="1"/>
        <v>0</v>
      </c>
      <c r="I15" s="16">
        <f t="shared" si="0"/>
        <v>0</v>
      </c>
      <c r="J15" s="16">
        <f>I15*4</f>
        <v>0</v>
      </c>
      <c r="K15" s="18"/>
      <c r="L15" s="18"/>
    </row>
    <row r="16" spans="2:12" ht="18" customHeight="1" x14ac:dyDescent="0.25">
      <c r="B16" s="38" t="s">
        <v>8</v>
      </c>
      <c r="C16" s="15" t="s">
        <v>16</v>
      </c>
      <c r="D16" s="35"/>
      <c r="E16" s="26"/>
      <c r="F16" s="26"/>
      <c r="G16" s="26"/>
      <c r="H16" s="27"/>
      <c r="I16" s="20"/>
      <c r="J16" s="20"/>
      <c r="K16" s="18"/>
    </row>
    <row r="17" spans="2:13" ht="18" customHeight="1" x14ac:dyDescent="0.25">
      <c r="B17" s="37" t="s">
        <v>9</v>
      </c>
      <c r="C17" s="12" t="s">
        <v>17</v>
      </c>
      <c r="D17" s="36">
        <v>1624459</v>
      </c>
      <c r="E17" s="19"/>
      <c r="F17" s="19"/>
      <c r="G17" s="19"/>
      <c r="H17" s="17">
        <f t="shared" ref="H17:H19" si="2">SUM(E17:G17)</f>
        <v>0</v>
      </c>
      <c r="I17" s="16">
        <f t="shared" ref="I17:I19" si="3">ROUND(D17*H17,2)</f>
        <v>0</v>
      </c>
      <c r="J17" s="16">
        <f>I17*4</f>
        <v>0</v>
      </c>
      <c r="K17" s="18"/>
      <c r="L17" s="18"/>
    </row>
    <row r="18" spans="2:13" ht="18" customHeight="1" x14ac:dyDescent="0.25">
      <c r="B18" s="37" t="s">
        <v>10</v>
      </c>
      <c r="C18" s="12" t="s">
        <v>18</v>
      </c>
      <c r="D18" s="36">
        <v>335743</v>
      </c>
      <c r="E18" s="19"/>
      <c r="F18" s="19"/>
      <c r="G18" s="19"/>
      <c r="H18" s="17">
        <f t="shared" si="2"/>
        <v>0</v>
      </c>
      <c r="I18" s="16">
        <f t="shared" si="3"/>
        <v>0</v>
      </c>
      <c r="J18" s="16">
        <f>I18*4</f>
        <v>0</v>
      </c>
      <c r="K18" s="18"/>
      <c r="L18" s="18"/>
    </row>
    <row r="19" spans="2:13" ht="18" customHeight="1" thickBot="1" x14ac:dyDescent="0.3">
      <c r="B19" s="37" t="s">
        <v>36</v>
      </c>
      <c r="C19" s="12" t="s">
        <v>19</v>
      </c>
      <c r="D19" s="36">
        <v>21791</v>
      </c>
      <c r="E19" s="19"/>
      <c r="F19" s="19"/>
      <c r="G19" s="19"/>
      <c r="H19" s="17">
        <f t="shared" si="2"/>
        <v>0</v>
      </c>
      <c r="I19" s="16">
        <f t="shared" si="3"/>
        <v>0</v>
      </c>
      <c r="J19" s="16">
        <f>I19*4</f>
        <v>0</v>
      </c>
      <c r="K19" s="18"/>
      <c r="L19" s="18"/>
    </row>
    <row r="20" spans="2:13" ht="20.100000000000001" customHeight="1" thickTop="1" x14ac:dyDescent="0.25">
      <c r="B20" s="43" t="s">
        <v>11</v>
      </c>
      <c r="C20" s="45" t="s">
        <v>37</v>
      </c>
      <c r="D20" s="39"/>
      <c r="E20" s="40"/>
      <c r="F20" s="40"/>
      <c r="G20" s="40"/>
      <c r="H20" s="40"/>
      <c r="I20" s="41">
        <f>SUM(I12:I19)</f>
        <v>0</v>
      </c>
      <c r="J20" s="42">
        <f>SUM(J12:J19)</f>
        <v>0</v>
      </c>
    </row>
    <row r="21" spans="2:13" x14ac:dyDescent="0.25">
      <c r="B21" s="64"/>
      <c r="C21" s="64"/>
      <c r="D21" s="65"/>
      <c r="E21" s="64"/>
      <c r="F21" s="64"/>
      <c r="G21" s="64"/>
      <c r="H21" s="64"/>
      <c r="I21" s="64"/>
      <c r="J21" s="64"/>
    </row>
    <row r="22" spans="2:13" s="21" customFormat="1" x14ac:dyDescent="0.25">
      <c r="B22" s="64"/>
      <c r="C22" s="64"/>
      <c r="D22" s="66"/>
      <c r="E22" s="64"/>
      <c r="F22" s="64"/>
      <c r="G22" s="64"/>
      <c r="H22" s="64"/>
      <c r="I22" s="64"/>
      <c r="J22" s="64"/>
    </row>
    <row r="23" spans="2:13" s="21" customFormat="1" x14ac:dyDescent="0.25">
      <c r="B23" s="64"/>
      <c r="C23" s="64"/>
      <c r="D23" s="65"/>
      <c r="E23" s="64"/>
      <c r="F23" s="64"/>
      <c r="G23" s="64"/>
      <c r="H23" s="64"/>
      <c r="I23" s="64"/>
      <c r="J23" s="64"/>
    </row>
    <row r="24" spans="2:13" s="21" customFormat="1" ht="16.5" customHeight="1" x14ac:dyDescent="0.25">
      <c r="C24" s="31"/>
      <c r="E24" s="62"/>
      <c r="F24" s="58"/>
      <c r="G24" s="58"/>
      <c r="H24" s="31"/>
      <c r="I24" s="32"/>
    </row>
    <row r="25" spans="2:13" s="21" customFormat="1" ht="15" x14ac:dyDescent="0.25">
      <c r="C25" s="110" t="s">
        <v>24</v>
      </c>
      <c r="D25" s="110"/>
      <c r="E25" s="63"/>
      <c r="F25" s="22" t="s">
        <v>25</v>
      </c>
      <c r="G25" s="23"/>
      <c r="H25" s="111" t="s">
        <v>26</v>
      </c>
      <c r="I25" s="112"/>
      <c r="J25" s="61"/>
      <c r="K25" s="34"/>
    </row>
    <row r="26" spans="2:13" s="21" customFormat="1" ht="15" x14ac:dyDescent="0.25">
      <c r="C26" s="24"/>
      <c r="D26" s="24"/>
      <c r="E26" s="24"/>
      <c r="F26" s="24"/>
      <c r="G26" s="24"/>
      <c r="H26" s="24"/>
      <c r="I26" s="24"/>
      <c r="J26" s="24"/>
      <c r="K26" s="25"/>
    </row>
    <row r="27" spans="2:13" s="21" customFormat="1" x14ac:dyDescent="0.25">
      <c r="L27" s="18"/>
      <c r="M27" s="18"/>
    </row>
  </sheetData>
  <sheetProtection algorithmName="SHA-512" hashValue="o+LoZLPzLU+AuHcbWSQUBywGmwgfw5MoeH6tLi64TpfKOoPpiW1t8mIhfJHp9xHwMcT5Ad6TZ35vaG/gtg88vg==" saltValue="e9AncvlaBSRnIVDqSd849A==" spinCount="100000" sheet="1" formatCells="0" formatColumns="0" formatRows="0" selectLockedCells="1"/>
  <mergeCells count="12">
    <mergeCell ref="B4:I4"/>
    <mergeCell ref="B6:C6"/>
    <mergeCell ref="B5:J5"/>
    <mergeCell ref="C25:D25"/>
    <mergeCell ref="H25:I25"/>
    <mergeCell ref="C8:C10"/>
    <mergeCell ref="B8:B10"/>
    <mergeCell ref="D8:D10"/>
    <mergeCell ref="J8:J10"/>
    <mergeCell ref="E8:G8"/>
    <mergeCell ref="H8:H10"/>
    <mergeCell ref="I8:I10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Sklop 1 - URBANOMATI</vt:lpstr>
      <vt:lpstr>Sklop 2- AVTOBUSI</vt:lpstr>
      <vt:lpstr>'Sklop 1 - URBANOMATI'!Področje_tiskanja</vt:lpstr>
      <vt:lpstr>'Sklop 2- AVTOBUSI'!Področje_tiskanja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Darko Pintarič</cp:lastModifiedBy>
  <cp:lastPrinted>2024-11-15T13:13:30Z</cp:lastPrinted>
  <dcterms:created xsi:type="dcterms:W3CDTF">2015-11-07T08:57:18Z</dcterms:created>
  <dcterms:modified xsi:type="dcterms:W3CDTF">2024-11-18T07:10:19Z</dcterms:modified>
</cp:coreProperties>
</file>